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johg\OneDrive - SABO AB\Attachments\Fastighetsutveckling\Kombohus\Flex\Stödmaterial\"/>
    </mc:Choice>
  </mc:AlternateContent>
  <bookViews>
    <workbookView xWindow="0" yWindow="0" windowWidth="15360" windowHeight="7212"/>
  </bookViews>
  <sheets>
    <sheet name="Utvärdering" sheetId="1" r:id="rId1"/>
  </sheets>
  <definedNames>
    <definedName name="tillåt_formatering">Utvärdering!$B$1:$M$3,Utvärdering!$A$10:$B$22,Utvärdering!$E$10:$I$22,Utvärdering!$C$24,Utvärdering!$K$24,Utvärdering!$A$36:$E$47,Utvärdering!$B$48:$C$49,Utvärdering!$B$48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10" i="1"/>
  <c r="C10" i="1"/>
  <c r="J15" i="1" l="1"/>
  <c r="C11" i="1" l="1"/>
  <c r="C22" i="1"/>
  <c r="C21" i="1"/>
  <c r="C20" i="1"/>
  <c r="C19" i="1"/>
  <c r="C18" i="1"/>
  <c r="C17" i="1"/>
  <c r="C16" i="1"/>
  <c r="C15" i="1"/>
  <c r="C14" i="1"/>
  <c r="C13" i="1"/>
  <c r="C12" i="1"/>
  <c r="J17" i="1"/>
  <c r="J18" i="1"/>
  <c r="J19" i="1"/>
  <c r="J20" i="1"/>
  <c r="J14" i="1"/>
  <c r="J12" i="1"/>
  <c r="J13" i="1"/>
  <c r="J11" i="1"/>
  <c r="J16" i="1"/>
  <c r="J21" i="1"/>
  <c r="J22" i="1"/>
  <c r="J10" i="1"/>
  <c r="K21" i="1" l="1"/>
  <c r="M21" i="1" s="1"/>
  <c r="O21" i="1" s="1"/>
  <c r="K17" i="1"/>
  <c r="M17" i="1" s="1"/>
  <c r="O17" i="1" s="1"/>
  <c r="K13" i="1"/>
  <c r="M13" i="1" s="1"/>
  <c r="O13" i="1" s="1"/>
  <c r="K20" i="1"/>
  <c r="M20" i="1" s="1"/>
  <c r="O20" i="1" s="1"/>
  <c r="K16" i="1"/>
  <c r="M16" i="1" s="1"/>
  <c r="O16" i="1" s="1"/>
  <c r="K12" i="1"/>
  <c r="M12" i="1" s="1"/>
  <c r="O12" i="1" s="1"/>
  <c r="K19" i="1"/>
  <c r="M19" i="1" s="1"/>
  <c r="O19" i="1" s="1"/>
  <c r="K15" i="1"/>
  <c r="M15" i="1" s="1"/>
  <c r="O15" i="1" s="1"/>
  <c r="K11" i="1"/>
  <c r="M11" i="1" s="1"/>
  <c r="O11" i="1" s="1"/>
  <c r="K22" i="1"/>
  <c r="M22" i="1" s="1"/>
  <c r="O22" i="1" s="1"/>
  <c r="K18" i="1"/>
  <c r="M18" i="1" s="1"/>
  <c r="O18" i="1" s="1"/>
  <c r="K14" i="1"/>
  <c r="M14" i="1" s="1"/>
  <c r="O14" i="1" s="1"/>
  <c r="K10" i="1"/>
  <c r="M10" i="1" s="1"/>
  <c r="O10" i="1" s="1"/>
  <c r="M26" i="1" l="1"/>
  <c r="C26" i="1" s="1"/>
</calcChain>
</file>

<file path=xl/sharedStrings.xml><?xml version="1.0" encoding="utf-8"?>
<sst xmlns="http://schemas.openxmlformats.org/spreadsheetml/2006/main" count="45" uniqueCount="38">
  <si>
    <t>A</t>
  </si>
  <si>
    <t>B</t>
  </si>
  <si>
    <t>C</t>
  </si>
  <si>
    <t>D</t>
  </si>
  <si>
    <t>E</t>
  </si>
  <si>
    <t>Summa</t>
  </si>
  <si>
    <t>Totalt</t>
  </si>
  <si>
    <t>Entreprenör</t>
  </si>
  <si>
    <t>Poäng</t>
  </si>
  <si>
    <t>Pris/kvm BOA</t>
  </si>
  <si>
    <t>F</t>
  </si>
  <si>
    <t>G</t>
  </si>
  <si>
    <t>H</t>
  </si>
  <si>
    <t>%</t>
  </si>
  <si>
    <t>Projektnamn</t>
  </si>
  <si>
    <t>Datum</t>
  </si>
  <si>
    <t>PRIS</t>
  </si>
  <si>
    <t>KVALITET</t>
  </si>
  <si>
    <t>UTVÄRDERINGSKRITERIE</t>
  </si>
  <si>
    <t>Viktning</t>
  </si>
  <si>
    <t>I</t>
  </si>
  <si>
    <t>J</t>
  </si>
  <si>
    <t>K</t>
  </si>
  <si>
    <t>L</t>
  </si>
  <si>
    <t>M</t>
  </si>
  <si>
    <t>Vinnande anbudslämnare är:</t>
  </si>
  <si>
    <t>Kvalitetskriterier</t>
  </si>
  <si>
    <t>1 - Arkitektonisk gestaltning och utformning av hus samt materialval exteriört</t>
  </si>
  <si>
    <t>2 - Lägenheternas arkitektoniska kvaliteter samt möblerbarhet och användbarhet</t>
  </si>
  <si>
    <t>3 - Materialval i lägenheter och allmänna ytor</t>
  </si>
  <si>
    <t>4 - Driftekonomi samt teknisk och maskinell utrustning för byggnad och i lägenheter</t>
  </si>
  <si>
    <t>Bilaga</t>
  </si>
  <si>
    <t xml:space="preserve">Medverkande vid utvärdering, röstberättigade </t>
  </si>
  <si>
    <t>Juryns ordförande</t>
  </si>
  <si>
    <t>Juryns sekreterare</t>
  </si>
  <si>
    <t>Ort</t>
  </si>
  <si>
    <t>Sign</t>
  </si>
  <si>
    <t>5 - Anpassning till aktuell tomt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</si>
</sst>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0.0"/>
    <numFmt numFmtId="165" formatCode="_-* #,##0\ _k_r_-;\-* #,##0\ _k_r_-;_-* &quot;-&quot;??\ _k_r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F6D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0" borderId="7" xfId="0" applyFill="1" applyBorder="1" applyAlignment="1"/>
    <xf numFmtId="0" fontId="0" fillId="0" borderId="0" xfId="0" quotePrefix="1"/>
    <xf numFmtId="1" fontId="0" fillId="0" borderId="0" xfId="0" applyNumberFormat="1"/>
    <xf numFmtId="16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7" xfId="0" applyFill="1" applyBorder="1"/>
    <xf numFmtId="0" fontId="0" fillId="0" borderId="0" xfId="0" applyFill="1" applyBorder="1" applyAlignment="1"/>
    <xf numFmtId="0" fontId="0" fillId="2" borderId="24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5" fontId="0" fillId="2" borderId="28" xfId="1" applyNumberFormat="1" applyFont="1" applyFill="1" applyBorder="1"/>
    <xf numFmtId="165" fontId="0" fillId="2" borderId="24" xfId="1" applyNumberFormat="1" applyFont="1" applyFill="1" applyBorder="1"/>
    <xf numFmtId="165" fontId="0" fillId="2" borderId="29" xfId="1" applyNumberFormat="1" applyFon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4" xfId="0" applyFont="1" applyFill="1" applyBorder="1"/>
    <xf numFmtId="0" fontId="0" fillId="0" borderId="6" xfId="0" applyFont="1" applyFill="1" applyBorder="1" applyAlignment="1">
      <alignment horizontal="center"/>
    </xf>
    <xf numFmtId="0" fontId="0" fillId="2" borderId="18" xfId="0" applyFill="1" applyBorder="1" applyAlignment="1">
      <alignment horizontal="left"/>
    </xf>
    <xf numFmtId="164" fontId="0" fillId="0" borderId="31" xfId="0" applyNumberForma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164" fontId="0" fillId="0" borderId="32" xfId="0" applyNumberFormat="1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164" fontId="0" fillId="0" borderId="33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34" xfId="0" applyFill="1" applyBorder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36" xfId="0" applyFill="1" applyBorder="1"/>
    <xf numFmtId="16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" fontId="0" fillId="0" borderId="0" xfId="0" applyNumberFormat="1" applyFill="1" applyBorder="1" applyAlignment="1"/>
    <xf numFmtId="164" fontId="0" fillId="0" borderId="5" xfId="0" applyNumberFormat="1" applyFill="1" applyBorder="1" applyAlignment="1"/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F1F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showRowColHeaders="0" tabSelected="1" view="pageLayout" zoomScale="130" zoomScaleNormal="100" zoomScalePageLayoutView="130" workbookViewId="0">
      <selection activeCell="A10" sqref="A10"/>
    </sheetView>
  </sheetViews>
  <sheetFormatPr defaultRowHeight="14.4" x14ac:dyDescent="0.3"/>
  <cols>
    <col min="1" max="1" width="19.33203125" customWidth="1"/>
    <col min="2" max="2" width="12.109375" customWidth="1"/>
    <col min="3" max="3" width="6.44140625" bestFit="1" customWidth="1"/>
    <col min="4" max="4" width="5.33203125" customWidth="1"/>
    <col min="5" max="9" width="4.109375" customWidth="1"/>
    <col min="10" max="10" width="7.5546875" bestFit="1" customWidth="1"/>
    <col min="11" max="11" width="6.44140625" bestFit="1" customWidth="1"/>
    <col min="12" max="12" width="2.88671875" customWidth="1"/>
    <col min="13" max="13" width="6.44140625" bestFit="1" customWidth="1"/>
    <col min="14" max="14" width="12.6640625" customWidth="1"/>
    <col min="15" max="15" width="12" hidden="1" customWidth="1"/>
    <col min="16" max="16" width="11.6640625" hidden="1" customWidth="1"/>
    <col min="17" max="17" width="6.44140625" bestFit="1" customWidth="1"/>
  </cols>
  <sheetData>
    <row r="1" spans="1:20" x14ac:dyDescent="0.3">
      <c r="A1" s="30" t="s">
        <v>14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20" x14ac:dyDescent="0.3">
      <c r="A2" s="31" t="s">
        <v>15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20" x14ac:dyDescent="0.3">
      <c r="A3" s="31" t="s">
        <v>31</v>
      </c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20" x14ac:dyDescent="0.3">
      <c r="A4" s="4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3"/>
      <c r="Q4" s="3"/>
    </row>
    <row r="5" spans="1:20" x14ac:dyDescent="0.3">
      <c r="A5" s="4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43"/>
    </row>
    <row r="6" spans="1:20" ht="18.600000000000001" thickBot="1" x14ac:dyDescent="0.4">
      <c r="A6" s="56" t="s">
        <v>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20" x14ac:dyDescent="0.3">
      <c r="A7" s="65" t="s">
        <v>16</v>
      </c>
      <c r="B7" s="66"/>
      <c r="C7" s="67"/>
      <c r="D7" s="75"/>
      <c r="E7" s="65" t="s">
        <v>17</v>
      </c>
      <c r="F7" s="66"/>
      <c r="G7" s="66"/>
      <c r="H7" s="66"/>
      <c r="I7" s="66"/>
      <c r="J7" s="66"/>
      <c r="K7" s="67"/>
      <c r="L7" s="53"/>
      <c r="M7" s="71" t="s">
        <v>6</v>
      </c>
      <c r="R7" s="4"/>
    </row>
    <row r="8" spans="1:20" x14ac:dyDescent="0.3">
      <c r="A8" s="68"/>
      <c r="B8" s="69"/>
      <c r="C8" s="70"/>
      <c r="D8" s="75"/>
      <c r="E8" s="68"/>
      <c r="F8" s="69"/>
      <c r="G8" s="69"/>
      <c r="H8" s="69"/>
      <c r="I8" s="69"/>
      <c r="J8" s="69"/>
      <c r="K8" s="70"/>
      <c r="L8" s="53"/>
      <c r="M8" s="72"/>
      <c r="T8" s="5"/>
    </row>
    <row r="9" spans="1:20" s="1" customFormat="1" ht="15" thickBot="1" x14ac:dyDescent="0.35">
      <c r="A9" s="32" t="s">
        <v>7</v>
      </c>
      <c r="B9" s="6" t="s">
        <v>9</v>
      </c>
      <c r="C9" s="7" t="s">
        <v>8</v>
      </c>
      <c r="D9" s="75"/>
      <c r="E9" s="8">
        <v>1</v>
      </c>
      <c r="F9" s="6">
        <v>2</v>
      </c>
      <c r="G9" s="6">
        <v>3</v>
      </c>
      <c r="H9" s="6">
        <v>4</v>
      </c>
      <c r="I9" s="6">
        <v>5</v>
      </c>
      <c r="J9" s="6" t="s">
        <v>5</v>
      </c>
      <c r="K9" s="7" t="s">
        <v>8</v>
      </c>
      <c r="L9" s="53"/>
      <c r="M9" s="33" t="s">
        <v>8</v>
      </c>
      <c r="N9"/>
      <c r="O9" s="46" t="s">
        <v>8</v>
      </c>
      <c r="P9" s="47" t="s">
        <v>7</v>
      </c>
      <c r="Q9"/>
      <c r="R9"/>
    </row>
    <row r="10" spans="1:20" x14ac:dyDescent="0.3">
      <c r="A10" s="34" t="s">
        <v>0</v>
      </c>
      <c r="B10" s="27"/>
      <c r="C10" s="9">
        <f t="shared" ref="C10:C22" si="0">IF(B10="",0,MIN($B$10:$B$22)/B10*$C$24)</f>
        <v>0</v>
      </c>
      <c r="D10" s="53"/>
      <c r="E10" s="19"/>
      <c r="F10" s="20"/>
      <c r="G10" s="20"/>
      <c r="H10" s="20"/>
      <c r="I10" s="20"/>
      <c r="J10" s="21">
        <f>SUM(E10:I10)</f>
        <v>0</v>
      </c>
      <c r="K10" s="16">
        <f>IFERROR(IF(J10="",0,J10/MAX($J$10:$J$22)*$K$24),0)</f>
        <v>0</v>
      </c>
      <c r="L10" s="53"/>
      <c r="M10" s="35">
        <f>IFERROR(C10+K10,0)</f>
        <v>0</v>
      </c>
      <c r="O10" s="45">
        <f>M10</f>
        <v>0</v>
      </c>
      <c r="P10" t="str">
        <f>A10</f>
        <v>A</v>
      </c>
    </row>
    <row r="11" spans="1:20" x14ac:dyDescent="0.3">
      <c r="A11" s="36" t="s">
        <v>1</v>
      </c>
      <c r="B11" s="28"/>
      <c r="C11" s="10">
        <f t="shared" si="0"/>
        <v>0</v>
      </c>
      <c r="D11" s="53"/>
      <c r="E11" s="22"/>
      <c r="F11" s="15"/>
      <c r="G11" s="15"/>
      <c r="H11" s="15"/>
      <c r="I11" s="15"/>
      <c r="J11" s="23">
        <f>SUM(E11:I11)</f>
        <v>0</v>
      </c>
      <c r="K11" s="17">
        <f>IFERROR(IF(J11="",0,J11/MAX($J$10:$J$22)*$K$24),0)</f>
        <v>0</v>
      </c>
      <c r="L11" s="53"/>
      <c r="M11" s="37">
        <f t="shared" ref="M11:M22" si="1">IFERROR(C11+K11,0)</f>
        <v>0</v>
      </c>
      <c r="O11" s="45">
        <f t="shared" ref="O11:O22" si="2">M11</f>
        <v>0</v>
      </c>
      <c r="P11" t="str">
        <f t="shared" ref="P11:P22" si="3">A11</f>
        <v>B</v>
      </c>
      <c r="R11" s="4"/>
    </row>
    <row r="12" spans="1:20" x14ac:dyDescent="0.3">
      <c r="A12" s="36" t="s">
        <v>2</v>
      </c>
      <c r="B12" s="28"/>
      <c r="C12" s="10">
        <f t="shared" si="0"/>
        <v>0</v>
      </c>
      <c r="D12" s="53"/>
      <c r="E12" s="22"/>
      <c r="F12" s="15"/>
      <c r="G12" s="15"/>
      <c r="H12" s="15"/>
      <c r="I12" s="15"/>
      <c r="J12" s="23">
        <f t="shared" ref="J12:J13" si="4">SUM(E12:I12)</f>
        <v>0</v>
      </c>
      <c r="K12" s="17">
        <f>IFERROR(IF(J12="",0,J12/MAX($J$10:$J$22)*$K$24),0)</f>
        <v>0</v>
      </c>
      <c r="L12" s="53"/>
      <c r="M12" s="37">
        <f t="shared" si="1"/>
        <v>0</v>
      </c>
      <c r="O12" s="45">
        <f t="shared" si="2"/>
        <v>0</v>
      </c>
      <c r="P12" t="str">
        <f t="shared" si="3"/>
        <v>C</v>
      </c>
    </row>
    <row r="13" spans="1:20" x14ac:dyDescent="0.3">
      <c r="A13" s="36" t="s">
        <v>3</v>
      </c>
      <c r="B13" s="28"/>
      <c r="C13" s="10">
        <f t="shared" si="0"/>
        <v>0</v>
      </c>
      <c r="D13" s="53"/>
      <c r="E13" s="22"/>
      <c r="F13" s="15"/>
      <c r="G13" s="15"/>
      <c r="H13" s="15"/>
      <c r="I13" s="15"/>
      <c r="J13" s="23">
        <f t="shared" si="4"/>
        <v>0</v>
      </c>
      <c r="K13" s="17">
        <f>IFERROR(IF(J13="",0,J13/MAX($J$10:$J$22)*$K$24),0)</f>
        <v>0</v>
      </c>
      <c r="L13" s="53"/>
      <c r="M13" s="37">
        <f t="shared" si="1"/>
        <v>0</v>
      </c>
      <c r="O13" s="45">
        <f t="shared" si="2"/>
        <v>0</v>
      </c>
      <c r="P13" t="str">
        <f t="shared" si="3"/>
        <v>D</v>
      </c>
      <c r="R13" s="4"/>
    </row>
    <row r="14" spans="1:20" x14ac:dyDescent="0.3">
      <c r="A14" s="36" t="s">
        <v>4</v>
      </c>
      <c r="B14" s="28"/>
      <c r="C14" s="10">
        <f t="shared" si="0"/>
        <v>0</v>
      </c>
      <c r="D14" s="53"/>
      <c r="E14" s="22"/>
      <c r="F14" s="15"/>
      <c r="G14" s="15"/>
      <c r="H14" s="15"/>
      <c r="I14" s="15"/>
      <c r="J14" s="23">
        <f t="shared" ref="J14:J15" si="5">SUM(E14:I14)</f>
        <v>0</v>
      </c>
      <c r="K14" s="17">
        <f>IFERROR(IF(J14="",0,J14/MAX($J$10:$J$22)*$K$24),0)</f>
        <v>0</v>
      </c>
      <c r="L14" s="53"/>
      <c r="M14" s="37">
        <f t="shared" si="1"/>
        <v>0</v>
      </c>
      <c r="O14" s="45">
        <f t="shared" si="2"/>
        <v>0</v>
      </c>
      <c r="P14" t="str">
        <f t="shared" si="3"/>
        <v>E</v>
      </c>
    </row>
    <row r="15" spans="1:20" x14ac:dyDescent="0.3">
      <c r="A15" s="36" t="s">
        <v>10</v>
      </c>
      <c r="B15" s="28"/>
      <c r="C15" s="10">
        <f t="shared" si="0"/>
        <v>0</v>
      </c>
      <c r="D15" s="53"/>
      <c r="E15" s="22"/>
      <c r="F15" s="15"/>
      <c r="G15" s="15"/>
      <c r="H15" s="15"/>
      <c r="I15" s="15"/>
      <c r="J15" s="23">
        <f t="shared" si="5"/>
        <v>0</v>
      </c>
      <c r="K15" s="17">
        <f t="shared" ref="K15:K22" si="6">IFERROR(IF(J15="",0,J15/MAX($J$10:$J$22)*$K$24),)</f>
        <v>0</v>
      </c>
      <c r="L15" s="53"/>
      <c r="M15" s="37">
        <f t="shared" si="1"/>
        <v>0</v>
      </c>
      <c r="O15" s="45">
        <f t="shared" si="2"/>
        <v>0</v>
      </c>
      <c r="P15" t="str">
        <f t="shared" si="3"/>
        <v>F</v>
      </c>
      <c r="R15" s="4"/>
    </row>
    <row r="16" spans="1:20" x14ac:dyDescent="0.3">
      <c r="A16" s="36" t="s">
        <v>11</v>
      </c>
      <c r="B16" s="28"/>
      <c r="C16" s="10">
        <f t="shared" si="0"/>
        <v>0</v>
      </c>
      <c r="D16" s="53"/>
      <c r="E16" s="22"/>
      <c r="F16" s="15"/>
      <c r="G16" s="15"/>
      <c r="H16" s="15"/>
      <c r="I16" s="15"/>
      <c r="J16" s="23">
        <f>SUM(E16:I16)</f>
        <v>0</v>
      </c>
      <c r="K16" s="17">
        <f t="shared" si="6"/>
        <v>0</v>
      </c>
      <c r="L16" s="53"/>
      <c r="M16" s="37">
        <f t="shared" si="1"/>
        <v>0</v>
      </c>
      <c r="O16" s="45">
        <f t="shared" si="2"/>
        <v>0</v>
      </c>
      <c r="P16" t="str">
        <f t="shared" si="3"/>
        <v>G</v>
      </c>
    </row>
    <row r="17" spans="1:18" x14ac:dyDescent="0.3">
      <c r="A17" s="36" t="s">
        <v>12</v>
      </c>
      <c r="B17" s="28"/>
      <c r="C17" s="10">
        <f t="shared" si="0"/>
        <v>0</v>
      </c>
      <c r="D17" s="53"/>
      <c r="E17" s="22"/>
      <c r="F17" s="15"/>
      <c r="G17" s="15"/>
      <c r="H17" s="15"/>
      <c r="I17" s="15"/>
      <c r="J17" s="23">
        <f t="shared" ref="J17:J20" si="7">SUM(E17:I17)</f>
        <v>0</v>
      </c>
      <c r="K17" s="17">
        <f t="shared" si="6"/>
        <v>0</v>
      </c>
      <c r="L17" s="53"/>
      <c r="M17" s="37">
        <f t="shared" si="1"/>
        <v>0</v>
      </c>
      <c r="O17" s="45">
        <f t="shared" si="2"/>
        <v>0</v>
      </c>
      <c r="P17" t="str">
        <f t="shared" si="3"/>
        <v>H</v>
      </c>
    </row>
    <row r="18" spans="1:18" x14ac:dyDescent="0.3">
      <c r="A18" s="36" t="s">
        <v>20</v>
      </c>
      <c r="B18" s="28"/>
      <c r="C18" s="10">
        <f t="shared" si="0"/>
        <v>0</v>
      </c>
      <c r="D18" s="53"/>
      <c r="E18" s="22"/>
      <c r="F18" s="15"/>
      <c r="G18" s="15"/>
      <c r="H18" s="15"/>
      <c r="I18" s="15"/>
      <c r="J18" s="23">
        <f t="shared" si="7"/>
        <v>0</v>
      </c>
      <c r="K18" s="17">
        <f t="shared" si="6"/>
        <v>0</v>
      </c>
      <c r="L18" s="53"/>
      <c r="M18" s="37">
        <f t="shared" si="1"/>
        <v>0</v>
      </c>
      <c r="O18" s="45">
        <f t="shared" si="2"/>
        <v>0</v>
      </c>
      <c r="P18" t="str">
        <f t="shared" si="3"/>
        <v>I</v>
      </c>
    </row>
    <row r="19" spans="1:18" x14ac:dyDescent="0.3">
      <c r="A19" s="36" t="s">
        <v>21</v>
      </c>
      <c r="B19" s="28"/>
      <c r="C19" s="10">
        <f t="shared" si="0"/>
        <v>0</v>
      </c>
      <c r="D19" s="53"/>
      <c r="E19" s="22"/>
      <c r="F19" s="15"/>
      <c r="G19" s="15"/>
      <c r="H19" s="15"/>
      <c r="I19" s="15"/>
      <c r="J19" s="23">
        <f t="shared" si="7"/>
        <v>0</v>
      </c>
      <c r="K19" s="17">
        <f t="shared" si="6"/>
        <v>0</v>
      </c>
      <c r="L19" s="53"/>
      <c r="M19" s="37">
        <f t="shared" si="1"/>
        <v>0</v>
      </c>
      <c r="O19" s="45">
        <f t="shared" si="2"/>
        <v>0</v>
      </c>
      <c r="P19" t="str">
        <f t="shared" si="3"/>
        <v>J</v>
      </c>
      <c r="R19" s="4"/>
    </row>
    <row r="20" spans="1:18" x14ac:dyDescent="0.3">
      <c r="A20" s="36" t="s">
        <v>22</v>
      </c>
      <c r="B20" s="28"/>
      <c r="C20" s="10">
        <f t="shared" si="0"/>
        <v>0</v>
      </c>
      <c r="D20" s="53"/>
      <c r="E20" s="22"/>
      <c r="F20" s="15"/>
      <c r="G20" s="15"/>
      <c r="H20" s="15"/>
      <c r="I20" s="15"/>
      <c r="J20" s="23">
        <f t="shared" si="7"/>
        <v>0</v>
      </c>
      <c r="K20" s="17">
        <f t="shared" si="6"/>
        <v>0</v>
      </c>
      <c r="L20" s="53"/>
      <c r="M20" s="37">
        <f t="shared" si="1"/>
        <v>0</v>
      </c>
      <c r="O20" s="45">
        <f t="shared" si="2"/>
        <v>0</v>
      </c>
      <c r="P20" t="str">
        <f t="shared" si="3"/>
        <v>K</v>
      </c>
    </row>
    <row r="21" spans="1:18" x14ac:dyDescent="0.3">
      <c r="A21" s="36" t="s">
        <v>23</v>
      </c>
      <c r="B21" s="28"/>
      <c r="C21" s="10">
        <f t="shared" si="0"/>
        <v>0</v>
      </c>
      <c r="D21" s="53"/>
      <c r="E21" s="22"/>
      <c r="F21" s="15"/>
      <c r="G21" s="15"/>
      <c r="H21" s="15"/>
      <c r="I21" s="15"/>
      <c r="J21" s="23">
        <f>SUM(E21:I21)</f>
        <v>0</v>
      </c>
      <c r="K21" s="17">
        <f t="shared" si="6"/>
        <v>0</v>
      </c>
      <c r="L21" s="53"/>
      <c r="M21" s="37">
        <f t="shared" si="1"/>
        <v>0</v>
      </c>
      <c r="O21" s="45">
        <f t="shared" si="2"/>
        <v>0</v>
      </c>
      <c r="P21" t="str">
        <f t="shared" si="3"/>
        <v>L</v>
      </c>
    </row>
    <row r="22" spans="1:18" ht="15" thickBot="1" x14ac:dyDescent="0.35">
      <c r="A22" s="38" t="s">
        <v>24</v>
      </c>
      <c r="B22" s="29"/>
      <c r="C22" s="11">
        <f t="shared" si="0"/>
        <v>0</v>
      </c>
      <c r="D22" s="53"/>
      <c r="E22" s="24"/>
      <c r="F22" s="25"/>
      <c r="G22" s="25"/>
      <c r="H22" s="25"/>
      <c r="I22" s="25"/>
      <c r="J22" s="26">
        <f>SUM(E22:I22)</f>
        <v>0</v>
      </c>
      <c r="K22" s="18">
        <f t="shared" si="6"/>
        <v>0</v>
      </c>
      <c r="L22" s="53"/>
      <c r="M22" s="39">
        <f t="shared" si="1"/>
        <v>0</v>
      </c>
      <c r="O22" s="45">
        <f t="shared" si="2"/>
        <v>0</v>
      </c>
      <c r="P22" t="str">
        <f t="shared" si="3"/>
        <v>M</v>
      </c>
    </row>
    <row r="23" spans="1:18" ht="15" thickBot="1" x14ac:dyDescent="0.35">
      <c r="A23" s="3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0"/>
    </row>
    <row r="24" spans="1:18" ht="15" thickBot="1" x14ac:dyDescent="0.35">
      <c r="A24" s="41" t="s">
        <v>19</v>
      </c>
      <c r="B24" s="13"/>
      <c r="C24" s="2">
        <v>65</v>
      </c>
      <c r="D24" s="13" t="s">
        <v>13</v>
      </c>
      <c r="E24" s="2"/>
      <c r="F24" s="2"/>
      <c r="G24" s="2"/>
      <c r="H24" s="2"/>
      <c r="I24" s="2"/>
      <c r="J24" s="2"/>
      <c r="K24" s="2">
        <v>35</v>
      </c>
      <c r="L24" s="73" t="s">
        <v>13</v>
      </c>
      <c r="M24" s="74"/>
    </row>
    <row r="25" spans="1:18" x14ac:dyDescent="0.3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</row>
    <row r="26" spans="1:18" x14ac:dyDescent="0.3">
      <c r="A26" s="31" t="s">
        <v>25</v>
      </c>
      <c r="B26" s="12"/>
      <c r="C26" s="50" t="str">
        <f>VLOOKUP(M26,O10:P22,2,0)</f>
        <v>A</v>
      </c>
      <c r="D26" s="50"/>
      <c r="E26" s="50"/>
      <c r="F26" s="50"/>
      <c r="G26" s="50"/>
      <c r="H26" s="50"/>
      <c r="I26" s="50"/>
      <c r="J26" s="50"/>
      <c r="K26" s="50"/>
      <c r="L26" s="48"/>
      <c r="M26" s="49">
        <f>MAX(M10:M22)</f>
        <v>0</v>
      </c>
    </row>
    <row r="27" spans="1:18" x14ac:dyDescent="0.3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</row>
    <row r="28" spans="1:18" x14ac:dyDescent="0.3">
      <c r="A28" s="52" t="s">
        <v>26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1:18" x14ac:dyDescent="0.3">
      <c r="A29" s="52" t="s">
        <v>27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</row>
    <row r="30" spans="1:18" x14ac:dyDescent="0.3">
      <c r="A30" s="52" t="s">
        <v>28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</row>
    <row r="31" spans="1:18" x14ac:dyDescent="0.3">
      <c r="A31" s="52" t="s">
        <v>29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8" x14ac:dyDescent="0.3">
      <c r="A32" s="52" t="s">
        <v>30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</row>
    <row r="33" spans="1:13" x14ac:dyDescent="0.3">
      <c r="A33" s="52" t="s">
        <v>37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</row>
    <row r="34" spans="1:13" x14ac:dyDescent="0.3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</row>
    <row r="35" spans="1:13" x14ac:dyDescent="0.3">
      <c r="A35" s="52" t="s">
        <v>32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6" spans="1:13" x14ac:dyDescent="0.3">
      <c r="A36" s="79"/>
      <c r="B36" s="63"/>
      <c r="C36" s="63"/>
      <c r="D36" s="63"/>
      <c r="E36" s="80"/>
      <c r="F36" s="50" t="s">
        <v>33</v>
      </c>
      <c r="G36" s="50"/>
      <c r="H36" s="50"/>
      <c r="I36" s="50"/>
      <c r="J36" s="50"/>
      <c r="K36" s="50"/>
      <c r="L36" s="50"/>
      <c r="M36" s="51"/>
    </row>
    <row r="37" spans="1:13" x14ac:dyDescent="0.3">
      <c r="A37" s="79"/>
      <c r="B37" s="63"/>
      <c r="C37" s="63"/>
      <c r="D37" s="63"/>
      <c r="E37" s="80"/>
      <c r="F37" s="50" t="s">
        <v>34</v>
      </c>
      <c r="G37" s="50"/>
      <c r="H37" s="50"/>
      <c r="I37" s="50"/>
      <c r="J37" s="50"/>
      <c r="K37" s="50"/>
      <c r="L37" s="50"/>
      <c r="M37" s="51"/>
    </row>
    <row r="38" spans="1:13" x14ac:dyDescent="0.3">
      <c r="A38" s="79"/>
      <c r="B38" s="63"/>
      <c r="C38" s="63"/>
      <c r="D38" s="63"/>
      <c r="E38" s="80"/>
      <c r="F38" s="50"/>
      <c r="G38" s="50"/>
      <c r="H38" s="50"/>
      <c r="I38" s="50"/>
      <c r="J38" s="50"/>
      <c r="K38" s="50"/>
      <c r="L38" s="50"/>
      <c r="M38" s="51"/>
    </row>
    <row r="39" spans="1:13" x14ac:dyDescent="0.3">
      <c r="A39" s="79"/>
      <c r="B39" s="63"/>
      <c r="C39" s="63"/>
      <c r="D39" s="63"/>
      <c r="E39" s="80"/>
      <c r="F39" s="50"/>
      <c r="G39" s="50"/>
      <c r="H39" s="50"/>
      <c r="I39" s="50"/>
      <c r="J39" s="50"/>
      <c r="K39" s="50"/>
      <c r="L39" s="50"/>
      <c r="M39" s="51"/>
    </row>
    <row r="40" spans="1:13" x14ac:dyDescent="0.3">
      <c r="A40" s="79"/>
      <c r="B40" s="63"/>
      <c r="C40" s="63"/>
      <c r="D40" s="63"/>
      <c r="E40" s="80"/>
      <c r="F40" s="50"/>
      <c r="G40" s="50"/>
      <c r="H40" s="50"/>
      <c r="I40" s="50"/>
      <c r="J40" s="50"/>
      <c r="K40" s="50"/>
      <c r="L40" s="50"/>
      <c r="M40" s="51"/>
    </row>
    <row r="41" spans="1:13" x14ac:dyDescent="0.3">
      <c r="A41" s="79"/>
      <c r="B41" s="63"/>
      <c r="C41" s="63"/>
      <c r="D41" s="63"/>
      <c r="E41" s="80"/>
      <c r="F41" s="50"/>
      <c r="G41" s="50"/>
      <c r="H41" s="50"/>
      <c r="I41" s="50"/>
      <c r="J41" s="50"/>
      <c r="K41" s="50"/>
      <c r="L41" s="50"/>
      <c r="M41" s="51"/>
    </row>
    <row r="42" spans="1:13" x14ac:dyDescent="0.3">
      <c r="A42" s="79"/>
      <c r="B42" s="63"/>
      <c r="C42" s="63"/>
      <c r="D42" s="63"/>
      <c r="E42" s="80"/>
      <c r="F42" s="50"/>
      <c r="G42" s="50"/>
      <c r="H42" s="50"/>
      <c r="I42" s="50"/>
      <c r="J42" s="50"/>
      <c r="K42" s="50"/>
      <c r="L42" s="50"/>
      <c r="M42" s="51"/>
    </row>
    <row r="43" spans="1:13" x14ac:dyDescent="0.3">
      <c r="A43" s="79"/>
      <c r="B43" s="63"/>
      <c r="C43" s="63"/>
      <c r="D43" s="63"/>
      <c r="E43" s="80"/>
      <c r="F43" s="50"/>
      <c r="G43" s="50"/>
      <c r="H43" s="50"/>
      <c r="I43" s="50"/>
      <c r="J43" s="50"/>
      <c r="K43" s="50"/>
      <c r="L43" s="50"/>
      <c r="M43" s="51"/>
    </row>
    <row r="44" spans="1:13" x14ac:dyDescent="0.3">
      <c r="A44" s="79"/>
      <c r="B44" s="63"/>
      <c r="C44" s="63"/>
      <c r="D44" s="63"/>
      <c r="E44" s="80"/>
      <c r="F44" s="50"/>
      <c r="G44" s="50"/>
      <c r="H44" s="50"/>
      <c r="I44" s="50"/>
      <c r="J44" s="50"/>
      <c r="K44" s="50"/>
      <c r="L44" s="50"/>
      <c r="M44" s="51"/>
    </row>
    <row r="45" spans="1:13" x14ac:dyDescent="0.3">
      <c r="A45" s="79"/>
      <c r="B45" s="63"/>
      <c r="C45" s="63"/>
      <c r="D45" s="63"/>
      <c r="E45" s="80"/>
      <c r="F45" s="50"/>
      <c r="G45" s="50"/>
      <c r="H45" s="50"/>
      <c r="I45" s="50"/>
      <c r="J45" s="50"/>
      <c r="K45" s="50"/>
      <c r="L45" s="50"/>
      <c r="M45" s="51"/>
    </row>
    <row r="46" spans="1:13" x14ac:dyDescent="0.3">
      <c r="A46" s="79"/>
      <c r="B46" s="63"/>
      <c r="C46" s="63"/>
      <c r="D46" s="63"/>
      <c r="E46" s="80"/>
      <c r="F46" s="50"/>
      <c r="G46" s="50"/>
      <c r="H46" s="50"/>
      <c r="I46" s="50"/>
      <c r="J46" s="50"/>
      <c r="K46" s="50"/>
      <c r="L46" s="50"/>
      <c r="M46" s="51"/>
    </row>
    <row r="47" spans="1:13" x14ac:dyDescent="0.3">
      <c r="A47" s="79"/>
      <c r="B47" s="63"/>
      <c r="C47" s="63"/>
      <c r="D47" s="63"/>
      <c r="E47" s="80"/>
      <c r="F47" s="50"/>
      <c r="G47" s="50"/>
      <c r="H47" s="50"/>
      <c r="I47" s="50"/>
      <c r="J47" s="50"/>
      <c r="K47" s="50"/>
      <c r="L47" s="50"/>
      <c r="M47" s="51"/>
    </row>
    <row r="48" spans="1:13" x14ac:dyDescent="0.3">
      <c r="A48" s="31" t="s">
        <v>35</v>
      </c>
      <c r="B48" s="62"/>
      <c r="C48" s="80"/>
      <c r="D48" s="81" t="s">
        <v>36</v>
      </c>
      <c r="E48" s="82"/>
      <c r="F48" s="83"/>
      <c r="G48" s="84"/>
      <c r="H48" s="84"/>
      <c r="I48" s="84"/>
      <c r="J48" s="84"/>
      <c r="K48" s="84"/>
      <c r="L48" s="84"/>
      <c r="M48" s="85"/>
    </row>
    <row r="49" spans="1:13" ht="15" thickBot="1" x14ac:dyDescent="0.35">
      <c r="A49" s="44" t="s">
        <v>15</v>
      </c>
      <c r="B49" s="86"/>
      <c r="C49" s="87"/>
      <c r="D49" s="88" t="s">
        <v>36</v>
      </c>
      <c r="E49" s="89"/>
      <c r="F49" s="90"/>
      <c r="G49" s="91"/>
      <c r="H49" s="91"/>
      <c r="I49" s="91"/>
      <c r="J49" s="91"/>
      <c r="K49" s="91"/>
      <c r="L49" s="91"/>
      <c r="M49" s="92"/>
    </row>
  </sheetData>
  <sheetProtection formatCells="0" selectLockedCells="1"/>
  <protectedRanges>
    <protectedRange sqref="B1:M3 C24 K24 A36:E47 B48:C49 A10:B22 E10:I22" name="Område2"/>
  </protectedRanges>
  <mergeCells count="51">
    <mergeCell ref="A42:E42"/>
    <mergeCell ref="A38:E38"/>
    <mergeCell ref="F37:M37"/>
    <mergeCell ref="A36:E36"/>
    <mergeCell ref="A39:E39"/>
    <mergeCell ref="A40:E40"/>
    <mergeCell ref="A41:E41"/>
    <mergeCell ref="A37:E37"/>
    <mergeCell ref="F42:M42"/>
    <mergeCell ref="B48:C48"/>
    <mergeCell ref="D48:E48"/>
    <mergeCell ref="F48:M48"/>
    <mergeCell ref="B49:C49"/>
    <mergeCell ref="D49:E49"/>
    <mergeCell ref="F49:M49"/>
    <mergeCell ref="A43:E43"/>
    <mergeCell ref="A44:E44"/>
    <mergeCell ref="A45:E45"/>
    <mergeCell ref="A46:E46"/>
    <mergeCell ref="A47:E47"/>
    <mergeCell ref="A31:M31"/>
    <mergeCell ref="A32:M32"/>
    <mergeCell ref="A27:M27"/>
    <mergeCell ref="A28:M28"/>
    <mergeCell ref="M7:M8"/>
    <mergeCell ref="L24:M24"/>
    <mergeCell ref="D7:D22"/>
    <mergeCell ref="A25:M25"/>
    <mergeCell ref="A29:M29"/>
    <mergeCell ref="A30:M30"/>
    <mergeCell ref="C26:K26"/>
    <mergeCell ref="A6:M6"/>
    <mergeCell ref="B1:M1"/>
    <mergeCell ref="B2:M2"/>
    <mergeCell ref="A7:C8"/>
    <mergeCell ref="E7:K8"/>
    <mergeCell ref="B3:M3"/>
    <mergeCell ref="L7:L22"/>
    <mergeCell ref="A33:M33"/>
    <mergeCell ref="F38:M38"/>
    <mergeCell ref="F39:M39"/>
    <mergeCell ref="F40:M40"/>
    <mergeCell ref="F41:M41"/>
    <mergeCell ref="A34:M34"/>
    <mergeCell ref="F36:M36"/>
    <mergeCell ref="A35:M35"/>
    <mergeCell ref="F43:M43"/>
    <mergeCell ref="F44:M44"/>
    <mergeCell ref="F45:M45"/>
    <mergeCell ref="F46:M46"/>
    <mergeCell ref="F47:M47"/>
  </mergeCells>
  <pageMargins left="0.7" right="0.7" top="0.75" bottom="0.75" header="0.3" footer="0.3"/>
  <pageSetup paperSize="9" orientation="portrait" verticalDpi="0" r:id="rId1"/>
  <headerFooter>
    <oddHeader>&amp;LANBUDSUTVÄRDERING&amp;CSABOs upphandlingsmodell FLEX</oddHeader>
    <oddFooter>&amp;C&amp;P(&amp;N)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Utvärdering</vt:lpstr>
      <vt:lpstr>tillåt_formatering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Högset</dc:creator>
  <cp:lastModifiedBy>Jonas Högset</cp:lastModifiedBy>
  <dcterms:created xsi:type="dcterms:W3CDTF">2015-06-11T11:08:17Z</dcterms:created>
  <dcterms:modified xsi:type="dcterms:W3CDTF">2018-01-13T11:11:14Z</dcterms:modified>
</cp:coreProperties>
</file>